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ohan\Downloads\"/>
    </mc:Choice>
  </mc:AlternateContent>
  <bookViews>
    <workbookView xWindow="0" yWindow="0" windowWidth="21503" windowHeight="6788"/>
  </bookViews>
  <sheets>
    <sheet name="main" sheetId="1" r:id="rId1"/>
    <sheet name="timeline" sheetId="2" r:id="rId2"/>
  </sheets>
  <calcPr calcId="152511"/>
</workbook>
</file>

<file path=xl/calcChain.xml><?xml version="1.0" encoding="utf-8"?>
<calcChain xmlns="http://schemas.openxmlformats.org/spreadsheetml/2006/main">
  <c r="F2" i="2" l="1"/>
  <c r="E2" i="2"/>
  <c r="D2" i="2"/>
  <c r="C2" i="2"/>
  <c r="B2" i="2"/>
  <c r="B5" i="2" s="1"/>
  <c r="C5" i="2" s="1"/>
  <c r="F9" i="1"/>
  <c r="F7" i="1"/>
  <c r="F5" i="1"/>
  <c r="F3" i="1"/>
  <c r="C17" i="1" l="1"/>
  <c r="B3" i="2" s="1"/>
  <c r="B6" i="2" s="1"/>
  <c r="D5" i="2"/>
  <c r="E5" i="2" s="1"/>
  <c r="F5" i="2" s="1"/>
  <c r="C18" i="1"/>
  <c r="D3" i="2"/>
  <c r="D4" i="2" s="1"/>
  <c r="E3" i="2"/>
  <c r="E4" i="2" s="1"/>
  <c r="B4" i="2" l="1"/>
  <c r="B7" i="2"/>
  <c r="C3" i="2"/>
  <c r="F3" i="2"/>
  <c r="F4" i="2" s="1"/>
  <c r="C4" i="2" l="1"/>
  <c r="C7" i="2" s="1"/>
  <c r="C6" i="2"/>
  <c r="D6" i="2" s="1"/>
  <c r="E6" i="2" s="1"/>
  <c r="F6" i="2" s="1"/>
  <c r="D7" i="2" l="1"/>
  <c r="E7" i="2" s="1"/>
  <c r="F7" i="2" s="1"/>
  <c r="B9" i="2"/>
  <c r="B24" i="1" l="1"/>
</calcChain>
</file>

<file path=xl/sharedStrings.xml><?xml version="1.0" encoding="utf-8"?>
<sst xmlns="http://schemas.openxmlformats.org/spreadsheetml/2006/main" count="57" uniqueCount="54">
  <si>
    <t>Key performance indicators</t>
  </si>
  <si>
    <t>Description</t>
  </si>
  <si>
    <t>Typical impact</t>
  </si>
  <si>
    <t>Calculate your annual saving</t>
  </si>
  <si>
    <t>Planner productivity</t>
  </si>
  <si>
    <t>Planners quite often spend many hours collecting data and manually adjusting plans.
An APS tool will the reduce the effort required in this, freeing up the time of the planners in more added-value work.</t>
  </si>
  <si>
    <t>15% - 30%</t>
  </si>
  <si>
    <t xml:space="preserve"> = hours saved every week from planners</t>
  </si>
  <si>
    <t xml:space="preserve"> * cost per hour</t>
  </si>
  <si>
    <t>= yearly labor saving</t>
  </si>
  <si>
    <t>Reduce errors</t>
  </si>
  <si>
    <t>Humans make mistakes, which can be costly in your supply chain.
An APS tool will automate processes and calculations, which will reduce the occurrences of mistakes.
It will also help anticipating problems and bottlenecks, and improve visibility</t>
  </si>
  <si>
    <t>= number of avoided errors per year</t>
  </si>
  <si>
    <t xml:space="preserve"> * cost per error</t>
  </si>
  <si>
    <t>= yearly cost of errors</t>
  </si>
  <si>
    <t>Reduced inventory</t>
  </si>
  <si>
    <t>Having the right stock levels across your supply chain is important for many businesses. 
Far too many businesses rely excessively on high inventory levels to operate smoothly.
An APS tool allows a company to keep operating smoothly with lower inventory levels.</t>
  </si>
  <si>
    <t>"= average inventory value</t>
  </si>
  <si>
    <t>* percentage reduction</t>
  </si>
  <si>
    <t>= one-off inventory reduction</t>
  </si>
  <si>
    <t>Reduced work in progress</t>
  </si>
  <si>
    <t>An APS tool can intelligently plan all material and capacity, considering many constraints simultaneously.
Your supply chain will work smoother will less work-in-progress in the supply chain.</t>
  </si>
  <si>
    <t>20% - 50%</t>
  </si>
  <si>
    <t xml:space="preserve">= average work in progress value </t>
  </si>
  <si>
    <t>= one-off WIP reduction</t>
  </si>
  <si>
    <t>Increase on time delivery</t>
  </si>
  <si>
    <t>Meeting and exceeding customer's expectations is critical in today's markets.
Delivering customer orders on the promised availability date will avoid penalties, avoid losing sales, increase customer satisfaction and boost repeat sales.
In most indrustries this financial impact of this metric is hard to estimate quantitatively.</t>
  </si>
  <si>
    <t>30% - 70%</t>
  </si>
  <si>
    <t>Improved asset utilization</t>
  </si>
  <si>
    <t xml:space="preserve">An APS tool will improve the utilization of critical bottlenecks - either machines, personnel or materials.
It minimizes changeover times on resources, and intelligently optimizes the plan around the bottlenecks.
It also provides the ability to proactive anticipate bottlenecks, rather than reacting to problems after they occur. </t>
  </si>
  <si>
    <t>5% - 10%</t>
  </si>
  <si>
    <t>Improved forecast accuracy</t>
  </si>
  <si>
    <t>An accurate and efficient forecasting process enables collaboration of all departments in establishing a common view on the expected future demand.
Indirectly it will further boost the quantifyiable metrics that are shown at the top.</t>
  </si>
  <si>
    <t>5% - 20%</t>
  </si>
  <si>
    <t>Total benefits</t>
  </si>
  <si>
    <t>one-of benefits</t>
  </si>
  <si>
    <t>recurring benefits</t>
  </si>
  <si>
    <t>Total costs</t>
  </si>
  <si>
    <t>yearly software subscription</t>
  </si>
  <si>
    <t>Estimated payback period</t>
  </si>
  <si>
    <t>Year 1</t>
  </si>
  <si>
    <t>Year 2</t>
  </si>
  <si>
    <t>Year 3</t>
  </si>
  <si>
    <t>Year 4</t>
  </si>
  <si>
    <t>cost</t>
  </si>
  <si>
    <t>benefit</t>
  </si>
  <si>
    <t>cumulative savings</t>
  </si>
  <si>
    <t>yearly internal maintenance cost</t>
  </si>
  <si>
    <t>6 - 36 / year</t>
  </si>
  <si>
    <t>one-off implementation cost (internal + external)</t>
  </si>
  <si>
    <t>ROI</t>
  </si>
  <si>
    <t>cumulative cost</t>
  </si>
  <si>
    <t>saving 
= benefit - cost</t>
  </si>
  <si>
    <t>cumulative benefit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</si>
</sst>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quot;#,##0.00"/>
    <numFmt numFmtId="165" formatCode="&quot;$&quot;#,##0"/>
  </numFmts>
  <fonts count="8" x14ac:knownFonts="1">
    <font>
      <sz val="10"/>
      <color rgb="FF000000"/>
      <name val="Arial"/>
    </font>
    <font>
      <b/>
      <sz val="10"/>
      <color theme="1"/>
      <name val="Arial"/>
    </font>
    <font>
      <sz val="10"/>
      <name val="Arial"/>
    </font>
    <font>
      <sz val="10"/>
      <color theme="1"/>
      <name val="Arial"/>
    </font>
    <font>
      <b/>
      <sz val="10"/>
      <name val="Arial"/>
    </font>
    <font>
      <sz val="10"/>
      <color theme="1"/>
      <name val="Arial"/>
      <family val="2"/>
    </font>
    <font>
      <b/>
      <sz val="10"/>
      <color theme="1"/>
      <name val="Arial"/>
      <family val="2"/>
    </font>
    <font>
      <sz val="10"/>
      <color rgb="FF000000"/>
      <name val="Arial"/>
      <family val="2"/>
    </font>
  </fonts>
  <fills count="3">
    <fill>
      <patternFill patternType="none"/>
    </fill>
    <fill>
      <patternFill patternType="gray125"/>
    </fill>
    <fill>
      <patternFill patternType="solid">
        <fgColor rgb="FFFFE599"/>
        <bgColor rgb="FFFFE599"/>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6">
    <xf numFmtId="0" fontId="0" fillId="0" borderId="0" xfId="0" applyFont="1" applyAlignment="1"/>
    <xf numFmtId="0" fontId="1" fillId="0" borderId="1" xfId="0" applyFont="1" applyBorder="1" applyAlignment="1"/>
    <xf numFmtId="0" fontId="3" fillId="0" borderId="6" xfId="0" quotePrefix="1" applyFont="1" applyBorder="1" applyAlignment="1"/>
    <xf numFmtId="0" fontId="3" fillId="0" borderId="7" xfId="0" quotePrefix="1" applyFont="1" applyBorder="1" applyAlignment="1"/>
    <xf numFmtId="0" fontId="3" fillId="0" borderId="8" xfId="0" quotePrefix="1" applyFont="1" applyBorder="1" applyAlignment="1"/>
    <xf numFmtId="0" fontId="2" fillId="2" borderId="10" xfId="0" applyFont="1" applyFill="1" applyBorder="1" applyAlignment="1"/>
    <xf numFmtId="10" fontId="2" fillId="2" borderId="11" xfId="0" applyNumberFormat="1" applyFont="1" applyFill="1" applyBorder="1" applyAlignment="1"/>
    <xf numFmtId="10" fontId="3" fillId="2" borderId="11" xfId="0" applyNumberFormat="1" applyFont="1" applyFill="1" applyBorder="1" applyAlignment="1"/>
    <xf numFmtId="0" fontId="3" fillId="0" borderId="6" xfId="0" applyFont="1" applyBorder="1"/>
    <xf numFmtId="0" fontId="3" fillId="0" borderId="7" xfId="0" applyFont="1" applyBorder="1"/>
    <xf numFmtId="0" fontId="3" fillId="0" borderId="8" xfId="0" applyFont="1" applyBorder="1"/>
    <xf numFmtId="0" fontId="3" fillId="0" borderId="10" xfId="0" applyFont="1" applyBorder="1"/>
    <xf numFmtId="0" fontId="3" fillId="0" borderId="11" xfId="0" applyFont="1" applyBorder="1"/>
    <xf numFmtId="0" fontId="3" fillId="0" borderId="12" xfId="0" applyFont="1" applyBorder="1"/>
    <xf numFmtId="0" fontId="3" fillId="0" borderId="0" xfId="0" applyFont="1" applyAlignment="1"/>
    <xf numFmtId="0" fontId="4" fillId="0" borderId="0" xfId="0" applyFont="1" applyAlignment="1"/>
    <xf numFmtId="0" fontId="1" fillId="0" borderId="2" xfId="0" applyFont="1" applyBorder="1" applyAlignment="1"/>
    <xf numFmtId="0" fontId="2" fillId="0" borderId="3" xfId="0" applyFont="1" applyBorder="1"/>
    <xf numFmtId="0" fontId="2" fillId="0" borderId="4" xfId="0" applyFont="1" applyBorder="1"/>
    <xf numFmtId="0" fontId="3" fillId="0" borderId="5" xfId="0" applyFont="1" applyBorder="1" applyAlignment="1"/>
    <xf numFmtId="0" fontId="2" fillId="0" borderId="9" xfId="0" applyFont="1" applyBorder="1"/>
    <xf numFmtId="0" fontId="3" fillId="0" borderId="5" xfId="0" applyFont="1" applyBorder="1" applyAlignment="1">
      <alignment wrapText="1"/>
    </xf>
    <xf numFmtId="0" fontId="3" fillId="0" borderId="5" xfId="0" applyFont="1" applyBorder="1" applyAlignment="1">
      <alignment horizontal="center" vertical="center"/>
    </xf>
    <xf numFmtId="0" fontId="6" fillId="0" borderId="0" xfId="0" applyFont="1" applyAlignment="1"/>
    <xf numFmtId="0" fontId="5" fillId="0" borderId="0" xfId="0" applyFont="1" applyAlignment="1"/>
    <xf numFmtId="0" fontId="5" fillId="0" borderId="5" xfId="0" applyFont="1" applyBorder="1" applyAlignment="1">
      <alignment horizontal="center" vertical="center"/>
    </xf>
    <xf numFmtId="0" fontId="6" fillId="0" borderId="13" xfId="0" applyFont="1" applyBorder="1" applyAlignment="1">
      <alignment horizontal="center"/>
    </xf>
    <xf numFmtId="164" fontId="3" fillId="0" borderId="13" xfId="0" applyNumberFormat="1" applyFont="1" applyBorder="1" applyAlignment="1">
      <alignment horizontal="center"/>
    </xf>
    <xf numFmtId="164" fontId="5" fillId="0" borderId="13" xfId="0" applyNumberFormat="1" applyFont="1" applyBorder="1" applyAlignment="1">
      <alignment horizontal="center"/>
    </xf>
    <xf numFmtId="0" fontId="7" fillId="0" borderId="0" xfId="0" applyFont="1" applyAlignment="1"/>
    <xf numFmtId="0" fontId="6" fillId="0" borderId="0" xfId="0" applyFont="1" applyFill="1" applyBorder="1" applyAlignment="1">
      <alignment horizontal="center"/>
    </xf>
    <xf numFmtId="0" fontId="6" fillId="0" borderId="13" xfId="0" applyFont="1" applyBorder="1" applyAlignment="1">
      <alignment horizontal="center" wrapText="1"/>
    </xf>
    <xf numFmtId="165" fontId="2" fillId="2" borderId="11" xfId="0" applyNumberFormat="1" applyFont="1" applyFill="1" applyBorder="1" applyAlignment="1"/>
    <xf numFmtId="165" fontId="3" fillId="0" borderId="0" xfId="0" applyNumberFormat="1" applyFont="1"/>
    <xf numFmtId="165" fontId="3" fillId="0" borderId="12" xfId="0" applyNumberFormat="1" applyFont="1" applyBorder="1"/>
    <xf numFmtId="165" fontId="2" fillId="2" borderId="0" xfId="0" applyNumberFormat="1"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ROI estimation</a:t>
            </a:r>
          </a:p>
        </c:rich>
      </c:tx>
      <c:layout>
        <c:manualLayout>
          <c:xMode val="edge"/>
          <c:yMode val="edge"/>
          <c:x val="0.40862489063867019"/>
          <c:y val="2.777777777777777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3"/>
          <c:tx>
            <c:strRef>
              <c:f>timeline!$A$5</c:f>
              <c:strCache>
                <c:ptCount val="1"/>
                <c:pt idx="0">
                  <c:v>cumulative cost</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timeline!$B$1:$F$1</c:f>
              <c:strCache>
                <c:ptCount val="5"/>
                <c:pt idx="0">
                  <c:v>Year 1</c:v>
                </c:pt>
                <c:pt idx="1">
                  <c:v>Year 2</c:v>
                </c:pt>
                <c:pt idx="2">
                  <c:v>Year 3</c:v>
                </c:pt>
                <c:pt idx="3">
                  <c:v>Year 3</c:v>
                </c:pt>
                <c:pt idx="4">
                  <c:v>Year 4</c:v>
                </c:pt>
              </c:strCache>
            </c:strRef>
          </c:cat>
          <c:val>
            <c:numRef>
              <c:f>timeline!$B$5:$F$5</c:f>
              <c:numCache>
                <c:formatCode>"$"#,##0.00</c:formatCode>
                <c:ptCount val="5"/>
                <c:pt idx="0">
                  <c:v>50000</c:v>
                </c:pt>
                <c:pt idx="1">
                  <c:v>65000</c:v>
                </c:pt>
                <c:pt idx="2">
                  <c:v>80000</c:v>
                </c:pt>
                <c:pt idx="3">
                  <c:v>95000</c:v>
                </c:pt>
                <c:pt idx="4">
                  <c:v>110000</c:v>
                </c:pt>
              </c:numCache>
            </c:numRef>
          </c:val>
          <c:smooth val="0"/>
        </c:ser>
        <c:ser>
          <c:idx val="4"/>
          <c:order val="4"/>
          <c:tx>
            <c:strRef>
              <c:f>timeline!$A$6</c:f>
              <c:strCache>
                <c:ptCount val="1"/>
                <c:pt idx="0">
                  <c:v>cumulative benefit</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strRef>
              <c:f>timeline!$B$1:$F$1</c:f>
              <c:strCache>
                <c:ptCount val="5"/>
                <c:pt idx="0">
                  <c:v>Year 1</c:v>
                </c:pt>
                <c:pt idx="1">
                  <c:v>Year 2</c:v>
                </c:pt>
                <c:pt idx="2">
                  <c:v>Year 3</c:v>
                </c:pt>
                <c:pt idx="3">
                  <c:v>Year 3</c:v>
                </c:pt>
                <c:pt idx="4">
                  <c:v>Year 4</c:v>
                </c:pt>
              </c:strCache>
            </c:strRef>
          </c:cat>
          <c:val>
            <c:numRef>
              <c:f>timeline!$B$6:$F$6</c:f>
              <c:numCache>
                <c:formatCode>"$"#,##0.00</c:formatCode>
                <c:ptCount val="5"/>
                <c:pt idx="0">
                  <c:v>150000</c:v>
                </c:pt>
                <c:pt idx="1">
                  <c:v>210400</c:v>
                </c:pt>
                <c:pt idx="2">
                  <c:v>270800</c:v>
                </c:pt>
                <c:pt idx="3">
                  <c:v>331200</c:v>
                </c:pt>
                <c:pt idx="4">
                  <c:v>391600</c:v>
                </c:pt>
              </c:numCache>
            </c:numRef>
          </c:val>
          <c:smooth val="0"/>
        </c:ser>
        <c:ser>
          <c:idx val="5"/>
          <c:order val="5"/>
          <c:tx>
            <c:strRef>
              <c:f>timeline!$A$7</c:f>
              <c:strCache>
                <c:ptCount val="1"/>
                <c:pt idx="0">
                  <c:v>cumulative savings</c:v>
                </c:pt>
              </c:strCache>
            </c:strRef>
          </c:tx>
          <c:spPr>
            <a:ln w="28575" cap="rnd">
              <a:solidFill>
                <a:schemeClr val="accent6"/>
              </a:solidFill>
              <a:round/>
            </a:ln>
            <a:effectLst/>
          </c:spPr>
          <c:marker>
            <c:symbol val="circle"/>
            <c:size val="5"/>
            <c:spPr>
              <a:solidFill>
                <a:schemeClr val="accent6"/>
              </a:solidFill>
              <a:ln w="9525">
                <a:solidFill>
                  <a:schemeClr val="accent6"/>
                </a:solidFill>
              </a:ln>
              <a:effectLst/>
            </c:spPr>
          </c:marker>
          <c:cat>
            <c:strRef>
              <c:f>timeline!$B$1:$F$1</c:f>
              <c:strCache>
                <c:ptCount val="5"/>
                <c:pt idx="0">
                  <c:v>Year 1</c:v>
                </c:pt>
                <c:pt idx="1">
                  <c:v>Year 2</c:v>
                </c:pt>
                <c:pt idx="2">
                  <c:v>Year 3</c:v>
                </c:pt>
                <c:pt idx="3">
                  <c:v>Year 3</c:v>
                </c:pt>
                <c:pt idx="4">
                  <c:v>Year 4</c:v>
                </c:pt>
              </c:strCache>
            </c:strRef>
          </c:cat>
          <c:val>
            <c:numRef>
              <c:f>timeline!$B$7:$F$7</c:f>
              <c:numCache>
                <c:formatCode>"$"#,##0.00</c:formatCode>
                <c:ptCount val="5"/>
                <c:pt idx="0">
                  <c:v>100000</c:v>
                </c:pt>
                <c:pt idx="1">
                  <c:v>145400</c:v>
                </c:pt>
                <c:pt idx="2">
                  <c:v>190800</c:v>
                </c:pt>
                <c:pt idx="3">
                  <c:v>236200</c:v>
                </c:pt>
                <c:pt idx="4">
                  <c:v>281600</c:v>
                </c:pt>
              </c:numCache>
            </c:numRef>
          </c:val>
          <c:smooth val="0"/>
        </c:ser>
        <c:dLbls>
          <c:showLegendKey val="0"/>
          <c:showVal val="0"/>
          <c:showCatName val="0"/>
          <c:showSerName val="0"/>
          <c:showPercent val="0"/>
          <c:showBubbleSize val="0"/>
        </c:dLbls>
        <c:marker val="1"/>
        <c:smooth val="0"/>
        <c:axId val="190315016"/>
        <c:axId val="190316584"/>
        <c:extLst>
          <c:ext xmlns:c15="http://schemas.microsoft.com/office/drawing/2012/chart" uri="{02D57815-91ED-43cb-92C2-25804820EDAC}">
            <c15:filteredLineSeries>
              <c15:ser>
                <c:idx val="0"/>
                <c:order val="0"/>
                <c:tx>
                  <c:strRef>
                    <c:extLst>
                      <c:ext uri="{02D57815-91ED-43cb-92C2-25804820EDAC}">
                        <c15:formulaRef>
                          <c15:sqref>timeline!$A$2</c15:sqref>
                        </c15:formulaRef>
                      </c:ext>
                    </c:extLst>
                    <c:strCache>
                      <c:ptCount val="1"/>
                      <c:pt idx="0">
                        <c:v>cost</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extLst>
                      <c:ext uri="{02D57815-91ED-43cb-92C2-25804820EDAC}">
                        <c15:formulaRef>
                          <c15:sqref>timeline!$B$1:$F$1</c15:sqref>
                        </c15:formulaRef>
                      </c:ext>
                    </c:extLst>
                    <c:strCache>
                      <c:ptCount val="5"/>
                      <c:pt idx="0">
                        <c:v>Year 1</c:v>
                      </c:pt>
                      <c:pt idx="1">
                        <c:v>Year 2</c:v>
                      </c:pt>
                      <c:pt idx="2">
                        <c:v>Year 3</c:v>
                      </c:pt>
                      <c:pt idx="3">
                        <c:v>Year 3</c:v>
                      </c:pt>
                      <c:pt idx="4">
                        <c:v>Year 4</c:v>
                      </c:pt>
                    </c:strCache>
                  </c:strRef>
                </c:cat>
                <c:val>
                  <c:numRef>
                    <c:extLst>
                      <c:ext uri="{02D57815-91ED-43cb-92C2-25804820EDAC}">
                        <c15:formulaRef>
                          <c15:sqref>timeline!$B$2:$F$2</c15:sqref>
                        </c15:formulaRef>
                      </c:ext>
                    </c:extLst>
                    <c:numCache>
                      <c:formatCode>"$"#,##0.00</c:formatCode>
                      <c:ptCount val="5"/>
                      <c:pt idx="0">
                        <c:v>50000</c:v>
                      </c:pt>
                      <c:pt idx="1">
                        <c:v>15000</c:v>
                      </c:pt>
                      <c:pt idx="2">
                        <c:v>15000</c:v>
                      </c:pt>
                      <c:pt idx="3">
                        <c:v>15000</c:v>
                      </c:pt>
                      <c:pt idx="4">
                        <c:v>15000</c:v>
                      </c:pt>
                    </c:numCache>
                  </c:numRef>
                </c:val>
                <c:smooth val="0"/>
              </c15:ser>
            </c15:filteredLineSeries>
            <c15:filteredLineSeries>
              <c15:ser>
                <c:idx val="1"/>
                <c:order val="1"/>
                <c:tx>
                  <c:strRef>
                    <c:extLst xmlns:c15="http://schemas.microsoft.com/office/drawing/2012/chart">
                      <c:ext xmlns:c15="http://schemas.microsoft.com/office/drawing/2012/chart" uri="{02D57815-91ED-43cb-92C2-25804820EDAC}">
                        <c15:formulaRef>
                          <c15:sqref>timeline!$A$3</c15:sqref>
                        </c15:formulaRef>
                      </c:ext>
                    </c:extLst>
                    <c:strCache>
                      <c:ptCount val="1"/>
                      <c:pt idx="0">
                        <c:v>benefit</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extLst xmlns:c15="http://schemas.microsoft.com/office/drawing/2012/chart">
                      <c:ext xmlns:c15="http://schemas.microsoft.com/office/drawing/2012/chart" uri="{02D57815-91ED-43cb-92C2-25804820EDAC}">
                        <c15:formulaRef>
                          <c15:sqref>timeline!$B$1:$F$1</c15:sqref>
                        </c15:formulaRef>
                      </c:ext>
                    </c:extLst>
                    <c:strCache>
                      <c:ptCount val="5"/>
                      <c:pt idx="0">
                        <c:v>Year 1</c:v>
                      </c:pt>
                      <c:pt idx="1">
                        <c:v>Year 2</c:v>
                      </c:pt>
                      <c:pt idx="2">
                        <c:v>Year 3</c:v>
                      </c:pt>
                      <c:pt idx="3">
                        <c:v>Year 3</c:v>
                      </c:pt>
                      <c:pt idx="4">
                        <c:v>Year 4</c:v>
                      </c:pt>
                    </c:strCache>
                  </c:strRef>
                </c:cat>
                <c:val>
                  <c:numRef>
                    <c:extLst xmlns:c15="http://schemas.microsoft.com/office/drawing/2012/chart">
                      <c:ext xmlns:c15="http://schemas.microsoft.com/office/drawing/2012/chart" uri="{02D57815-91ED-43cb-92C2-25804820EDAC}">
                        <c15:formulaRef>
                          <c15:sqref>timeline!$B$3:$F$3</c15:sqref>
                        </c15:formulaRef>
                      </c:ext>
                    </c:extLst>
                    <c:numCache>
                      <c:formatCode>"$"#,##0.00</c:formatCode>
                      <c:ptCount val="5"/>
                      <c:pt idx="0">
                        <c:v>150000</c:v>
                      </c:pt>
                      <c:pt idx="1">
                        <c:v>60400</c:v>
                      </c:pt>
                      <c:pt idx="2">
                        <c:v>60400</c:v>
                      </c:pt>
                      <c:pt idx="3">
                        <c:v>60400</c:v>
                      </c:pt>
                      <c:pt idx="4">
                        <c:v>60400</c:v>
                      </c:pt>
                    </c:numCache>
                  </c:numRef>
                </c:val>
                <c:smooth val="0"/>
              </c15:ser>
            </c15:filteredLineSeries>
            <c15:filteredLineSeries>
              <c15:ser>
                <c:idx val="2"/>
                <c:order val="2"/>
                <c:tx>
                  <c:strRef>
                    <c:extLst xmlns:c15="http://schemas.microsoft.com/office/drawing/2012/chart">
                      <c:ext xmlns:c15="http://schemas.microsoft.com/office/drawing/2012/chart" uri="{02D57815-91ED-43cb-92C2-25804820EDAC}">
                        <c15:formulaRef>
                          <c15:sqref>timeline!$A$4</c15:sqref>
                        </c15:formulaRef>
                      </c:ext>
                    </c:extLst>
                    <c:strCache>
                      <c:ptCount val="1"/>
                      <c:pt idx="0">
                        <c:v>saving 
= benefit - cost</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extLst xmlns:c15="http://schemas.microsoft.com/office/drawing/2012/chart">
                      <c:ext xmlns:c15="http://schemas.microsoft.com/office/drawing/2012/chart" uri="{02D57815-91ED-43cb-92C2-25804820EDAC}">
                        <c15:formulaRef>
                          <c15:sqref>timeline!$B$1:$F$1</c15:sqref>
                        </c15:formulaRef>
                      </c:ext>
                    </c:extLst>
                    <c:strCache>
                      <c:ptCount val="5"/>
                      <c:pt idx="0">
                        <c:v>Year 1</c:v>
                      </c:pt>
                      <c:pt idx="1">
                        <c:v>Year 2</c:v>
                      </c:pt>
                      <c:pt idx="2">
                        <c:v>Year 3</c:v>
                      </c:pt>
                      <c:pt idx="3">
                        <c:v>Year 3</c:v>
                      </c:pt>
                      <c:pt idx="4">
                        <c:v>Year 4</c:v>
                      </c:pt>
                    </c:strCache>
                  </c:strRef>
                </c:cat>
                <c:val>
                  <c:numRef>
                    <c:extLst xmlns:c15="http://schemas.microsoft.com/office/drawing/2012/chart">
                      <c:ext xmlns:c15="http://schemas.microsoft.com/office/drawing/2012/chart" uri="{02D57815-91ED-43cb-92C2-25804820EDAC}">
                        <c15:formulaRef>
                          <c15:sqref>timeline!$B$4:$F$4</c15:sqref>
                        </c15:formulaRef>
                      </c:ext>
                    </c:extLst>
                    <c:numCache>
                      <c:formatCode>"$"#,##0.00</c:formatCode>
                      <c:ptCount val="5"/>
                      <c:pt idx="0">
                        <c:v>100000</c:v>
                      </c:pt>
                      <c:pt idx="1">
                        <c:v>45400</c:v>
                      </c:pt>
                      <c:pt idx="2">
                        <c:v>45400</c:v>
                      </c:pt>
                      <c:pt idx="3">
                        <c:v>45400</c:v>
                      </c:pt>
                      <c:pt idx="4">
                        <c:v>45400</c:v>
                      </c:pt>
                    </c:numCache>
                  </c:numRef>
                </c:val>
                <c:smooth val="0"/>
              </c15:ser>
            </c15:filteredLineSeries>
          </c:ext>
        </c:extLst>
      </c:lineChart>
      <c:catAx>
        <c:axId val="190315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0316584"/>
        <c:crosses val="autoZero"/>
        <c:auto val="1"/>
        <c:lblAlgn val="ctr"/>
        <c:lblOffset val="100"/>
        <c:noMultiLvlLbl val="0"/>
      </c:catAx>
      <c:valAx>
        <c:axId val="190316584"/>
        <c:scaling>
          <c:orientation val="minMax"/>
        </c:scaling>
        <c:delete val="0"/>
        <c:axPos val="l"/>
        <c:majorGridlines>
          <c:spPr>
            <a:ln w="9525" cap="flat" cmpd="sng" algn="ctr">
              <a:solidFill>
                <a:schemeClr val="tx1">
                  <a:lumMod val="15000"/>
                  <a:lumOff val="85000"/>
                </a:schemeClr>
              </a:solidFill>
              <a:round/>
            </a:ln>
            <a:effectLst/>
          </c:spPr>
        </c:majorGridlines>
        <c:numFmt formatCode="&quot;$&quot;#,##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031501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119062</xdr:colOff>
      <xdr:row>15</xdr:row>
      <xdr:rowOff>89367</xdr:rowOff>
    </xdr:from>
    <xdr:to>
      <xdr:col>5</xdr:col>
      <xdr:colOff>2487705</xdr:colOff>
      <xdr:row>36</xdr:row>
      <xdr:rowOff>14007</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790575</xdr:colOff>
      <xdr:row>25</xdr:row>
      <xdr:rowOff>123825</xdr:rowOff>
    </xdr:from>
    <xdr:to>
      <xdr:col>2</xdr:col>
      <xdr:colOff>852487</xdr:colOff>
      <xdr:row>30</xdr:row>
      <xdr:rowOff>4761</xdr:rowOff>
    </xdr:to>
    <xdr:sp macro="" textlink="">
      <xdr:nvSpPr>
        <xdr:cNvPr id="4" name="TextBox 3"/>
        <xdr:cNvSpPr txBox="1"/>
      </xdr:nvSpPr>
      <xdr:spPr>
        <a:xfrm>
          <a:off x="790575" y="6491288"/>
          <a:ext cx="7286625" cy="88106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t>1) FILL IN THE YELLOW BOXES... </a:t>
          </a:r>
          <a:br>
            <a:rPr lang="en-US" sz="1600"/>
          </a:br>
          <a:r>
            <a:rPr lang="en-US" sz="1600"/>
            <a:t>2) SEE THE ROI</a:t>
          </a:r>
          <a:r>
            <a:rPr lang="en-US" sz="1600" baseline="0"/>
            <a:t> RESULTS CHANGE.</a:t>
          </a:r>
          <a:br>
            <a:rPr lang="en-US" sz="1600" baseline="0"/>
          </a:br>
          <a:r>
            <a:rPr lang="en-US" sz="1600" baseline="0"/>
            <a:t>3) THINK AND ADJUST TO YOUR BUSINESS!!!</a:t>
          </a:r>
          <a:r>
            <a:rPr lang="en-US" sz="1600"/>
            <a:t> </a:t>
          </a:r>
        </a:p>
      </xdr:txBody>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F24"/>
  <sheetViews>
    <sheetView tabSelected="1" zoomScaleNormal="100" workbookViewId="0">
      <selection activeCell="H19" sqref="H19"/>
    </sheetView>
  </sheetViews>
  <sheetFormatPr defaultColWidth="14.3984375" defaultRowHeight="15.75" customHeight="1" x14ac:dyDescent="0.35"/>
  <cols>
    <col min="1" max="1" width="30.86328125" customWidth="1"/>
    <col min="2" max="2" width="70.265625" customWidth="1"/>
    <col min="3" max="3" width="23" customWidth="1"/>
    <col min="4" max="4" width="33.73046875" customWidth="1"/>
    <col min="5" max="5" width="22.73046875" customWidth="1"/>
    <col min="6" max="6" width="36" customWidth="1"/>
  </cols>
  <sheetData>
    <row r="1" spans="1:6" ht="13.15" x14ac:dyDescent="0.4">
      <c r="A1" s="1" t="s">
        <v>0</v>
      </c>
      <c r="B1" s="1" t="s">
        <v>1</v>
      </c>
      <c r="C1" s="1" t="s">
        <v>2</v>
      </c>
      <c r="D1" s="16" t="s">
        <v>3</v>
      </c>
      <c r="E1" s="17"/>
      <c r="F1" s="18"/>
    </row>
    <row r="2" spans="1:6" ht="12.75" x14ac:dyDescent="0.35">
      <c r="A2" s="19" t="s">
        <v>4</v>
      </c>
      <c r="B2" s="21" t="s">
        <v>5</v>
      </c>
      <c r="C2" s="22" t="s">
        <v>6</v>
      </c>
      <c r="D2" s="2" t="s">
        <v>7</v>
      </c>
      <c r="E2" s="3" t="s">
        <v>8</v>
      </c>
      <c r="F2" s="4" t="s">
        <v>9</v>
      </c>
    </row>
    <row r="3" spans="1:6" ht="34.15" customHeight="1" x14ac:dyDescent="0.35">
      <c r="A3" s="20"/>
      <c r="B3" s="20"/>
      <c r="C3" s="20"/>
      <c r="D3" s="5">
        <v>8</v>
      </c>
      <c r="E3" s="32">
        <v>25</v>
      </c>
      <c r="F3" s="34">
        <f>D3*E3*52</f>
        <v>10400</v>
      </c>
    </row>
    <row r="4" spans="1:6" ht="12.75" x14ac:dyDescent="0.35">
      <c r="A4" s="19" t="s">
        <v>10</v>
      </c>
      <c r="B4" s="21" t="s">
        <v>11</v>
      </c>
      <c r="C4" s="25" t="s">
        <v>48</v>
      </c>
      <c r="D4" s="2" t="s">
        <v>12</v>
      </c>
      <c r="E4" s="3" t="s">
        <v>13</v>
      </c>
      <c r="F4" s="4" t="s">
        <v>14</v>
      </c>
    </row>
    <row r="5" spans="1:6" ht="39" customHeight="1" x14ac:dyDescent="0.35">
      <c r="A5" s="20"/>
      <c r="B5" s="20"/>
      <c r="C5" s="20"/>
      <c r="D5" s="5">
        <v>10</v>
      </c>
      <c r="E5" s="32">
        <v>5000</v>
      </c>
      <c r="F5" s="34">
        <f>D5*E5</f>
        <v>50000</v>
      </c>
    </row>
    <row r="6" spans="1:6" ht="12.75" x14ac:dyDescent="0.35">
      <c r="A6" s="19" t="s">
        <v>15</v>
      </c>
      <c r="B6" s="21" t="s">
        <v>16</v>
      </c>
      <c r="C6" s="22" t="s">
        <v>6</v>
      </c>
      <c r="D6" s="2" t="s">
        <v>17</v>
      </c>
      <c r="E6" s="3" t="s">
        <v>18</v>
      </c>
      <c r="F6" s="4" t="s">
        <v>19</v>
      </c>
    </row>
    <row r="7" spans="1:6" ht="32.25" customHeight="1" x14ac:dyDescent="0.35">
      <c r="A7" s="20"/>
      <c r="B7" s="20"/>
      <c r="C7" s="20"/>
      <c r="D7" s="32">
        <v>800000</v>
      </c>
      <c r="E7" s="6">
        <v>0.15</v>
      </c>
      <c r="F7" s="34">
        <f>E7*D7</f>
        <v>120000</v>
      </c>
    </row>
    <row r="8" spans="1:6" ht="12.75" x14ac:dyDescent="0.35">
      <c r="A8" s="19" t="s">
        <v>20</v>
      </c>
      <c r="B8" s="21" t="s">
        <v>21</v>
      </c>
      <c r="C8" s="22" t="s">
        <v>22</v>
      </c>
      <c r="D8" s="2" t="s">
        <v>23</v>
      </c>
      <c r="E8" s="3" t="s">
        <v>18</v>
      </c>
      <c r="F8" s="4" t="s">
        <v>24</v>
      </c>
    </row>
    <row r="9" spans="1:6" ht="32.25" customHeight="1" x14ac:dyDescent="0.35">
      <c r="A9" s="20"/>
      <c r="B9" s="20"/>
      <c r="C9" s="20"/>
      <c r="D9" s="32">
        <v>300000</v>
      </c>
      <c r="E9" s="7">
        <v>0.1</v>
      </c>
      <c r="F9" s="34">
        <f>E9*D9</f>
        <v>30000</v>
      </c>
    </row>
    <row r="10" spans="1:6" ht="12.75" x14ac:dyDescent="0.35">
      <c r="A10" s="19" t="s">
        <v>25</v>
      </c>
      <c r="B10" s="21" t="s">
        <v>26</v>
      </c>
      <c r="C10" s="22" t="s">
        <v>27</v>
      </c>
      <c r="D10" s="8"/>
      <c r="E10" s="9"/>
      <c r="F10" s="10"/>
    </row>
    <row r="11" spans="1:6" ht="34.5" customHeight="1" x14ac:dyDescent="0.35">
      <c r="A11" s="20"/>
      <c r="B11" s="20"/>
      <c r="C11" s="20"/>
      <c r="D11" s="11"/>
      <c r="E11" s="12"/>
      <c r="F11" s="13"/>
    </row>
    <row r="12" spans="1:6" ht="12.75" x14ac:dyDescent="0.35">
      <c r="A12" s="19" t="s">
        <v>28</v>
      </c>
      <c r="B12" s="21" t="s">
        <v>29</v>
      </c>
      <c r="C12" s="22" t="s">
        <v>30</v>
      </c>
      <c r="D12" s="8"/>
      <c r="E12" s="9"/>
      <c r="F12" s="10"/>
    </row>
    <row r="13" spans="1:6" ht="56.25" customHeight="1" x14ac:dyDescent="0.35">
      <c r="A13" s="20"/>
      <c r="B13" s="20"/>
      <c r="C13" s="20"/>
      <c r="D13" s="11"/>
      <c r="E13" s="12"/>
      <c r="F13" s="13"/>
    </row>
    <row r="14" spans="1:6" ht="12.75" x14ac:dyDescent="0.35">
      <c r="A14" s="19" t="s">
        <v>31</v>
      </c>
      <c r="B14" s="21" t="s">
        <v>32</v>
      </c>
      <c r="C14" s="22" t="s">
        <v>33</v>
      </c>
      <c r="D14" s="8"/>
      <c r="E14" s="9"/>
      <c r="F14" s="10"/>
    </row>
    <row r="15" spans="1:6" ht="30" customHeight="1" x14ac:dyDescent="0.35">
      <c r="A15" s="20"/>
      <c r="B15" s="20"/>
      <c r="C15" s="20"/>
      <c r="D15" s="11"/>
      <c r="E15" s="12"/>
      <c r="F15" s="13"/>
    </row>
    <row r="17" spans="1:3" ht="13.15" x14ac:dyDescent="0.4">
      <c r="A17" s="23" t="s">
        <v>34</v>
      </c>
      <c r="B17" s="14" t="s">
        <v>35</v>
      </c>
      <c r="C17" s="33">
        <f>F7+F9</f>
        <v>150000</v>
      </c>
    </row>
    <row r="18" spans="1:3" ht="12.75" x14ac:dyDescent="0.35">
      <c r="B18" s="14" t="s">
        <v>36</v>
      </c>
      <c r="C18" s="33">
        <f>F3+F5</f>
        <v>60400</v>
      </c>
    </row>
    <row r="20" spans="1:3" ht="13.15" x14ac:dyDescent="0.4">
      <c r="A20" s="23" t="s">
        <v>37</v>
      </c>
      <c r="B20" s="24" t="s">
        <v>49</v>
      </c>
      <c r="C20" s="35">
        <v>40000</v>
      </c>
    </row>
    <row r="21" spans="1:3" ht="12.75" x14ac:dyDescent="0.35">
      <c r="B21" s="14" t="s">
        <v>38</v>
      </c>
      <c r="C21" s="35">
        <v>10000</v>
      </c>
    </row>
    <row r="22" spans="1:3" ht="12.75" x14ac:dyDescent="0.35">
      <c r="B22" s="24" t="s">
        <v>47</v>
      </c>
      <c r="C22" s="35">
        <v>5000</v>
      </c>
    </row>
    <row r="24" spans="1:3" ht="13.15" x14ac:dyDescent="0.4">
      <c r="A24" s="15" t="s">
        <v>39</v>
      </c>
      <c r="B24" s="15" t="str">
        <f>timeline!B9</f>
        <v>4 months</v>
      </c>
    </row>
  </sheetData>
  <mergeCells count="22">
    <mergeCell ref="A14:A15"/>
    <mergeCell ref="B14:B15"/>
    <mergeCell ref="C14:C15"/>
    <mergeCell ref="A6:A7"/>
    <mergeCell ref="B6:B7"/>
    <mergeCell ref="C6:C7"/>
    <mergeCell ref="A8:A9"/>
    <mergeCell ref="B8:B9"/>
    <mergeCell ref="C8:C9"/>
    <mergeCell ref="A10:A11"/>
    <mergeCell ref="B10:B11"/>
    <mergeCell ref="C10:C11"/>
    <mergeCell ref="A12:A13"/>
    <mergeCell ref="B12:B13"/>
    <mergeCell ref="C12:C13"/>
    <mergeCell ref="D1:F1"/>
    <mergeCell ref="A2:A3"/>
    <mergeCell ref="B2:B3"/>
    <mergeCell ref="C2:C3"/>
    <mergeCell ref="A4:A5"/>
    <mergeCell ref="B4:B5"/>
    <mergeCell ref="C4:C5"/>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
  <sheetViews>
    <sheetView topLeftCell="A4" workbookViewId="0">
      <selection activeCell="G12" sqref="G12"/>
    </sheetView>
  </sheetViews>
  <sheetFormatPr defaultRowHeight="12.75" x14ac:dyDescent="0.35"/>
  <cols>
    <col min="1" max="6" width="17.33203125" customWidth="1"/>
  </cols>
  <sheetData>
    <row r="1" spans="1:6" ht="13.15" x14ac:dyDescent="0.4">
      <c r="A1" s="26"/>
      <c r="B1" s="26" t="s">
        <v>40</v>
      </c>
      <c r="C1" s="26" t="s">
        <v>41</v>
      </c>
      <c r="D1" s="26" t="s">
        <v>42</v>
      </c>
      <c r="E1" s="26" t="s">
        <v>42</v>
      </c>
      <c r="F1" s="26" t="s">
        <v>43</v>
      </c>
    </row>
    <row r="2" spans="1:6" ht="13.15" x14ac:dyDescent="0.4">
      <c r="A2" s="26" t="s">
        <v>44</v>
      </c>
      <c r="B2" s="27">
        <f>main!C20+main!C21</f>
        <v>50000</v>
      </c>
      <c r="C2" s="27">
        <f>main!C21+main!C22</f>
        <v>15000</v>
      </c>
      <c r="D2" s="27">
        <f>main!C21+main!C22</f>
        <v>15000</v>
      </c>
      <c r="E2" s="27">
        <f>main!C21+main!C22</f>
        <v>15000</v>
      </c>
      <c r="F2" s="27">
        <f>main!C21+main!C22</f>
        <v>15000</v>
      </c>
    </row>
    <row r="3" spans="1:6" ht="13.15" x14ac:dyDescent="0.4">
      <c r="A3" s="26" t="s">
        <v>45</v>
      </c>
      <c r="B3" s="27">
        <f>main!C17</f>
        <v>150000</v>
      </c>
      <c r="C3" s="27">
        <f>main!C18</f>
        <v>60400</v>
      </c>
      <c r="D3" s="27">
        <f>main!C18</f>
        <v>60400</v>
      </c>
      <c r="E3" s="27">
        <f>main!C18</f>
        <v>60400</v>
      </c>
      <c r="F3" s="27">
        <f>main!C18</f>
        <v>60400</v>
      </c>
    </row>
    <row r="4" spans="1:6" ht="26.25" x14ac:dyDescent="0.4">
      <c r="A4" s="31" t="s">
        <v>52</v>
      </c>
      <c r="B4" s="28">
        <f>B3-B2</f>
        <v>100000</v>
      </c>
      <c r="C4" s="28">
        <f>C3-C2</f>
        <v>45400</v>
      </c>
      <c r="D4" s="28">
        <f>D3-D2</f>
        <v>45400</v>
      </c>
      <c r="E4" s="28">
        <f>E3-E2</f>
        <v>45400</v>
      </c>
      <c r="F4" s="28">
        <f>F3-F2</f>
        <v>45400</v>
      </c>
    </row>
    <row r="5" spans="1:6" ht="13.15" x14ac:dyDescent="0.4">
      <c r="A5" s="26" t="s">
        <v>51</v>
      </c>
      <c r="B5" s="28">
        <f>B2</f>
        <v>50000</v>
      </c>
      <c r="C5" s="28">
        <f>B5+C2</f>
        <v>65000</v>
      </c>
      <c r="D5" s="28">
        <f>C5+D2</f>
        <v>80000</v>
      </c>
      <c r="E5" s="28">
        <f>D5+E2</f>
        <v>95000</v>
      </c>
      <c r="F5" s="28">
        <f>E5+F2</f>
        <v>110000</v>
      </c>
    </row>
    <row r="6" spans="1:6" ht="13.15" x14ac:dyDescent="0.4">
      <c r="A6" s="26" t="s">
        <v>53</v>
      </c>
      <c r="B6" s="28">
        <f>B3</f>
        <v>150000</v>
      </c>
      <c r="C6" s="28">
        <f>B6+C3</f>
        <v>210400</v>
      </c>
      <c r="D6" s="28">
        <f>C6+D3</f>
        <v>270800</v>
      </c>
      <c r="E6" s="28">
        <f>D6+E3</f>
        <v>331200</v>
      </c>
      <c r="F6" s="28">
        <f>E6+F3</f>
        <v>391600</v>
      </c>
    </row>
    <row r="7" spans="1:6" ht="13.15" x14ac:dyDescent="0.4">
      <c r="A7" s="26" t="s">
        <v>46</v>
      </c>
      <c r="B7" s="27">
        <f>B3-B2</f>
        <v>100000</v>
      </c>
      <c r="C7" s="27">
        <f>B7+C4</f>
        <v>145400</v>
      </c>
      <c r="D7" s="27">
        <f>C7+D4</f>
        <v>190800</v>
      </c>
      <c r="E7" s="27">
        <f>D7+E4</f>
        <v>236200</v>
      </c>
      <c r="F7" s="27">
        <f>E7+F4</f>
        <v>281600</v>
      </c>
    </row>
    <row r="9" spans="1:6" ht="13.15" x14ac:dyDescent="0.4">
      <c r="A9" s="30" t="s">
        <v>50</v>
      </c>
      <c r="B9" s="29" t="str">
        <f>IF(B7&gt;0,ROUND(B5/B6*12,0),IF(C7&gt;0,ROUND(C5/C6*24,0),IF(D7&gt;0,ROUND(D5/D6*36,0),IF(E7&gt;0,ROUND(E5/E6*48,0),IF(F7&gt;0,ROUND(F5/F6*60,0),":-( too many")))))&amp;" months"</f>
        <v>4 months</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main</vt:lpstr>
      <vt:lpstr>timeline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Johan</cp:lastModifiedBy>
  <dcterms:modified xsi:type="dcterms:W3CDTF">2020-04-09T10:00:29Z</dcterms:modified>
</cp:coreProperties>
</file>